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0.53.30\sekretarz\SEKRETARZ\Desktop\Dokumenty nr 2\projekty wnioski AKCJE\.projekty 2024\Matemblewo - projekt za życiem\zapytanie ofertowe\remont Jesionowej\"/>
    </mc:Choice>
  </mc:AlternateContent>
  <xr:revisionPtr revIDLastSave="0" documentId="13_ncr:1_{171357EE-3739-4070-A47D-97ECDAD1E7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M7" i="3"/>
  <c r="M6" i="3"/>
  <c r="M5" i="3"/>
  <c r="M10" i="3" s="1"/>
  <c r="B4" i="3"/>
</calcChain>
</file>

<file path=xl/sharedStrings.xml><?xml version="1.0" encoding="utf-8"?>
<sst xmlns="http://schemas.openxmlformats.org/spreadsheetml/2006/main" count="60" uniqueCount="55">
  <si>
    <t>Województwo</t>
  </si>
  <si>
    <t>l.p.</t>
  </si>
  <si>
    <t xml:space="preserve">Adres placówki </t>
  </si>
  <si>
    <t>Pomorskie</t>
  </si>
  <si>
    <t xml:space="preserve"> Rozwój sieci domów dla matek z małoletnimi dziećmi i kobiet w ciąży w ramach Programu kompleksowego wsparcia dla rodzin „Za życiem" (działanie 1.4) - zapotrzebowanie na 2024 rok </t>
  </si>
  <si>
    <t>Numer faktury/ rachunku/ umowy</t>
  </si>
  <si>
    <t>Data wystawienia</t>
  </si>
  <si>
    <t>Opis kosztów</t>
  </si>
  <si>
    <t>Kwota</t>
  </si>
  <si>
    <t>W tym</t>
  </si>
  <si>
    <t>ze środków Fundacji PGE</t>
  </si>
  <si>
    <t>1062491/20/2023/F</t>
  </si>
  <si>
    <t>Gaz</t>
  </si>
  <si>
    <t>288/01/2023</t>
  </si>
  <si>
    <t xml:space="preserve">Żywność </t>
  </si>
  <si>
    <t>1237/02/2023</t>
  </si>
  <si>
    <t>1062491/51/2023/F</t>
  </si>
  <si>
    <t>7430/11/2022</t>
  </si>
  <si>
    <t>Żywność</t>
  </si>
  <si>
    <t>1062491/48/2022/f</t>
  </si>
  <si>
    <t xml:space="preserve">Gaz </t>
  </si>
  <si>
    <t>8135/12/2022</t>
  </si>
  <si>
    <t>żywność</t>
  </si>
  <si>
    <t>Nota księgowa nr 03/12/2022</t>
  </si>
  <si>
    <t>Energia elektryczna</t>
  </si>
  <si>
    <t>Fv I22283B03009131</t>
  </si>
  <si>
    <t>paliwo</t>
  </si>
  <si>
    <t>FV I22428B03021818</t>
  </si>
  <si>
    <t>Paliwo</t>
  </si>
  <si>
    <t>FV I22283B03011290</t>
  </si>
  <si>
    <t>FV I23428B03002119</t>
  </si>
  <si>
    <t>SUMA:</t>
  </si>
  <si>
    <t>wyzywienie</t>
  </si>
  <si>
    <t>energia ele</t>
  </si>
  <si>
    <t>transport</t>
  </si>
  <si>
    <t>gaz</t>
  </si>
  <si>
    <t>razem</t>
  </si>
  <si>
    <t>Kosztorys zadania</t>
  </si>
  <si>
    <t>m. Gdańsk</t>
  </si>
  <si>
    <t>Nazwa i zakres zadania</t>
  </si>
  <si>
    <t>Zakup usługi remontowej</t>
  </si>
  <si>
    <t>Zakup wyposażenia</t>
  </si>
  <si>
    <t>Nazwa pozycji</t>
  </si>
  <si>
    <t>Powiat</t>
  </si>
  <si>
    <t>Jednostka miary</t>
  </si>
  <si>
    <t>usługa</t>
  </si>
  <si>
    <t>zestaw</t>
  </si>
  <si>
    <t>Liczba</t>
  </si>
  <si>
    <t>Dom Samotnej Matki Caritas 
ul. Matemblewska 67
80-283 Gdańsk
filia
ul. Jesionowa 6
80-261 Gdańsk</t>
  </si>
  <si>
    <t xml:space="preserve">RAZEM </t>
  </si>
  <si>
    <t>Razem kosztorys zadania</t>
  </si>
  <si>
    <t>netto</t>
  </si>
  <si>
    <t>zakup wyposażenia kuchni, zabudowy meblowej w kuchni (m.in. Zlew, naczynia, piekarnik, lodówka)
zakup wyposażenia pomieszczeń (m.in. Meble, łóżka, krzesła, biurka)
zakup monitoringu i instalacji alarmowej
zakup wyposażenia łazienki (m.in. lustro,  pralkosuszarka)</t>
  </si>
  <si>
    <t>brutto</t>
  </si>
  <si>
    <t>roboty przygotowawcze (m.in. demontaż desek sufitu, sprawdzenie stanu belek, oczyszczenie, ułożenie wełny, montaż konstrukcji metalowej systemu GK i płyt ognioodpornych)
wykonanie instlacji (m.in. elektrycznej, wodnej, CO, wentylacja)
wykonanie ścian i sufitów wraz z malowaniem - system GK, szpachlowanie i malowanie
wykonanie podłogi (m.in. zakup, montaż)
roboty  budowlane w częściach sanitarnych (m.in. zakup i montaż płytek na ściany, podłogi, malowanie)
wykucie otworów drzwiowych
zakup i montaż osprzętu elektrycznego, oświetlenia,
Montaż grzejników i armatury łazienkowej
Ułożenie wykładziny 
Przygotowanie pomieszczeń do odbioru wraz z dokumentacją odbiorową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</si>
</sst>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0" fillId="0" borderId="0" xfId="0" applyNumberFormat="1"/>
    <xf numFmtId="0" fontId="10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4" fontId="0" fillId="0" borderId="0" xfId="0" applyNumberFormat="1" applyFill="1" applyAlignment="1">
      <alignment horizontal="right"/>
    </xf>
    <xf numFmtId="0" fontId="9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9" fontId="1" fillId="0" borderId="0" xfId="2" applyFont="1" applyBorder="1" applyAlignment="1">
      <alignment horizontal="center" vertical="center" wrapText="1"/>
    </xf>
    <xf numFmtId="4" fontId="0" fillId="0" borderId="0" xfId="0" applyNumberFormat="1" applyAlignment="1"/>
    <xf numFmtId="3" fontId="4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4" fontId="4" fillId="6" borderId="2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4" fontId="4" fillId="5" borderId="14" xfId="0" applyNumberFormat="1" applyFont="1" applyFill="1" applyBorder="1" applyAlignment="1">
      <alignment horizontal="left" vertical="top" wrapText="1"/>
    </xf>
    <xf numFmtId="4" fontId="4" fillId="5" borderId="15" xfId="0" applyNumberFormat="1" applyFont="1" applyFill="1" applyBorder="1" applyAlignment="1">
      <alignment horizontal="left" vertical="top" wrapText="1"/>
    </xf>
    <xf numFmtId="4" fontId="4" fillId="5" borderId="9" xfId="0" applyNumberFormat="1" applyFont="1" applyFill="1" applyBorder="1" applyAlignment="1">
      <alignment horizontal="left" vertical="top" wrapText="1"/>
    </xf>
    <xf numFmtId="4" fontId="4" fillId="3" borderId="14" xfId="0" applyNumberFormat="1" applyFont="1" applyFill="1" applyBorder="1" applyAlignment="1">
      <alignment horizontal="left" vertical="top" wrapText="1"/>
    </xf>
    <xf numFmtId="4" fontId="4" fillId="3" borderId="15" xfId="0" applyNumberFormat="1" applyFont="1" applyFill="1" applyBorder="1" applyAlignment="1">
      <alignment horizontal="left" vertical="top" wrapText="1"/>
    </xf>
    <xf numFmtId="4" fontId="4" fillId="3" borderId="9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9" fontId="4" fillId="5" borderId="14" xfId="2" applyFont="1" applyFill="1" applyBorder="1" applyAlignment="1">
      <alignment horizontal="center" vertical="center" wrapText="1"/>
    </xf>
    <xf numFmtId="9" fontId="4" fillId="5" borderId="15" xfId="2" applyFont="1" applyFill="1" applyBorder="1" applyAlignment="1">
      <alignment horizontal="center" vertical="center" wrapText="1"/>
    </xf>
    <xf numFmtId="9" fontId="4" fillId="5" borderId="9" xfId="2" applyFont="1" applyFill="1" applyBorder="1" applyAlignment="1">
      <alignment horizontal="center" vertical="center" wrapText="1"/>
    </xf>
    <xf numFmtId="9" fontId="4" fillId="3" borderId="14" xfId="2" applyFont="1" applyFill="1" applyBorder="1" applyAlignment="1">
      <alignment horizontal="center" vertical="center" wrapText="1"/>
    </xf>
    <xf numFmtId="9" fontId="4" fillId="3" borderId="15" xfId="2" applyFont="1" applyFill="1" applyBorder="1" applyAlignment="1">
      <alignment horizontal="center" vertical="center" wrapText="1"/>
    </xf>
    <xf numFmtId="9" fontId="4" fillId="3" borderId="9" xfId="2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</cellXfs>
  <cellStyles count="3">
    <cellStyle name="Normalny" xfId="0" builtinId="0"/>
    <cellStyle name="Normalny 2" xfId="1" xr:uid="{824F7517-72BA-4FFE-8053-41CBA032DEE2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7"/>
  <sheetViews>
    <sheetView tabSelected="1" topLeftCell="A14" zoomScale="70" zoomScaleNormal="70" workbookViewId="0">
      <selection activeCell="M27" sqref="M27"/>
    </sheetView>
  </sheetViews>
  <sheetFormatPr defaultRowHeight="14.4" x14ac:dyDescent="0.3"/>
  <cols>
    <col min="1" max="1" width="2.33203125" customWidth="1"/>
    <col min="2" max="2" width="4.88671875" customWidth="1"/>
    <col min="3" max="3" width="13" customWidth="1"/>
    <col min="4" max="4" width="13.5546875" customWidth="1"/>
    <col min="5" max="5" width="18.44140625" style="4" customWidth="1"/>
    <col min="6" max="6" width="15.44140625" style="20" customWidth="1"/>
    <col min="7" max="7" width="41.44140625" style="5" customWidth="1"/>
    <col min="8" max="8" width="14.44140625" style="5" customWidth="1"/>
    <col min="9" max="9" width="11.33203125" style="5" customWidth="1"/>
    <col min="10" max="10" width="18" style="5" customWidth="1"/>
    <col min="11" max="12" width="15.6640625" style="5" customWidth="1"/>
    <col min="13" max="13" width="9.88671875" bestFit="1" customWidth="1"/>
    <col min="14" max="14" width="14" customWidth="1"/>
  </cols>
  <sheetData>
    <row r="2" spans="2:13" ht="36.6" customHeight="1" x14ac:dyDescent="0.3">
      <c r="B2" s="37" t="s">
        <v>37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3" ht="42.6" customHeight="1" x14ac:dyDescent="0.35">
      <c r="B3" s="57" t="s">
        <v>4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3" ht="15" thickBot="1" x14ac:dyDescent="0.35">
      <c r="B4" s="1"/>
    </row>
    <row r="5" spans="2:13" ht="64.5" customHeight="1" thickBot="1" x14ac:dyDescent="0.35">
      <c r="B5" s="38" t="s">
        <v>1</v>
      </c>
      <c r="C5" s="59" t="s">
        <v>0</v>
      </c>
      <c r="D5" s="58" t="s">
        <v>43</v>
      </c>
      <c r="E5" s="58" t="s">
        <v>2</v>
      </c>
      <c r="F5" s="38" t="s">
        <v>42</v>
      </c>
      <c r="G5" s="38" t="s">
        <v>39</v>
      </c>
      <c r="H5" s="38" t="s">
        <v>44</v>
      </c>
      <c r="I5" s="38" t="s">
        <v>47</v>
      </c>
      <c r="J5" s="58" t="s">
        <v>53</v>
      </c>
      <c r="K5" s="38" t="s">
        <v>51</v>
      </c>
      <c r="L5" s="38"/>
    </row>
    <row r="6" spans="2:13" ht="28.5" customHeight="1" thickBot="1" x14ac:dyDescent="0.35">
      <c r="B6" s="39"/>
      <c r="C6" s="59"/>
      <c r="D6" s="58"/>
      <c r="E6" s="58"/>
      <c r="F6" s="39"/>
      <c r="G6" s="39"/>
      <c r="H6" s="39"/>
      <c r="I6" s="39"/>
      <c r="J6" s="58"/>
      <c r="K6" s="39"/>
      <c r="L6" s="39"/>
    </row>
    <row r="7" spans="2:13" ht="15" thickBot="1" x14ac:dyDescent="0.35">
      <c r="B7" s="40"/>
      <c r="C7" s="59"/>
      <c r="D7" s="58"/>
      <c r="E7" s="58"/>
      <c r="F7" s="40"/>
      <c r="G7" s="40"/>
      <c r="H7" s="40"/>
      <c r="I7" s="40"/>
      <c r="J7" s="58"/>
      <c r="K7" s="40"/>
      <c r="L7" s="40"/>
    </row>
    <row r="8" spans="2:13" ht="17.25" customHeight="1" x14ac:dyDescent="0.3"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21">
        <v>9</v>
      </c>
      <c r="K8" s="12">
        <v>10</v>
      </c>
      <c r="L8" s="12">
        <v>11</v>
      </c>
    </row>
    <row r="9" spans="2:13" ht="54" customHeight="1" x14ac:dyDescent="0.3">
      <c r="B9" s="3">
        <v>1</v>
      </c>
      <c r="C9" s="43" t="s">
        <v>3</v>
      </c>
      <c r="D9" s="41" t="s">
        <v>38</v>
      </c>
      <c r="E9" s="41" t="s">
        <v>48</v>
      </c>
      <c r="F9" s="45" t="s">
        <v>40</v>
      </c>
      <c r="G9" s="51" t="s">
        <v>54</v>
      </c>
      <c r="H9" s="54" t="s">
        <v>45</v>
      </c>
      <c r="I9" s="54">
        <v>1</v>
      </c>
      <c r="J9" s="31"/>
      <c r="K9" s="31"/>
      <c r="L9" s="31"/>
      <c r="M9" s="26"/>
    </row>
    <row r="10" spans="2:13" ht="40.799999999999997" customHeight="1" x14ac:dyDescent="0.3">
      <c r="B10" s="3">
        <v>2</v>
      </c>
      <c r="C10" s="44"/>
      <c r="D10" s="42"/>
      <c r="E10" s="42"/>
      <c r="F10" s="46"/>
      <c r="G10" s="52"/>
      <c r="H10" s="55"/>
      <c r="I10" s="55"/>
      <c r="J10" s="32"/>
      <c r="K10" s="32"/>
      <c r="L10" s="32"/>
      <c r="M10" s="26"/>
    </row>
    <row r="11" spans="2:13" ht="57" customHeight="1" x14ac:dyDescent="0.3">
      <c r="B11" s="3">
        <v>3</v>
      </c>
      <c r="C11" s="44"/>
      <c r="D11" s="42"/>
      <c r="E11" s="42"/>
      <c r="F11" s="46"/>
      <c r="G11" s="52"/>
      <c r="H11" s="55"/>
      <c r="I11" s="55"/>
      <c r="J11" s="32"/>
      <c r="K11" s="32"/>
      <c r="L11" s="32"/>
      <c r="M11" s="26"/>
    </row>
    <row r="12" spans="2:13" ht="23.4" customHeight="1" x14ac:dyDescent="0.3">
      <c r="B12" s="3">
        <v>4</v>
      </c>
      <c r="C12" s="44"/>
      <c r="D12" s="42"/>
      <c r="E12" s="42"/>
      <c r="F12" s="46"/>
      <c r="G12" s="52"/>
      <c r="H12" s="55"/>
      <c r="I12" s="55"/>
      <c r="J12" s="32"/>
      <c r="K12" s="32"/>
      <c r="L12" s="32"/>
      <c r="M12" s="26"/>
    </row>
    <row r="13" spans="2:13" ht="39" customHeight="1" x14ac:dyDescent="0.3">
      <c r="B13" s="3">
        <v>5</v>
      </c>
      <c r="C13" s="44"/>
      <c r="D13" s="42"/>
      <c r="E13" s="42"/>
      <c r="F13" s="46"/>
      <c r="G13" s="52"/>
      <c r="H13" s="55"/>
      <c r="I13" s="55"/>
      <c r="J13" s="32"/>
      <c r="K13" s="32"/>
      <c r="L13" s="32"/>
      <c r="M13" s="26"/>
    </row>
    <row r="14" spans="2:13" ht="23.4" customHeight="1" x14ac:dyDescent="0.3">
      <c r="B14" s="3">
        <v>6</v>
      </c>
      <c r="C14" s="44"/>
      <c r="D14" s="42"/>
      <c r="E14" s="42"/>
      <c r="F14" s="46"/>
      <c r="G14" s="52"/>
      <c r="H14" s="55"/>
      <c r="I14" s="55"/>
      <c r="J14" s="32"/>
      <c r="K14" s="32"/>
      <c r="L14" s="32"/>
      <c r="M14" s="26"/>
    </row>
    <row r="15" spans="2:13" ht="269.39999999999998" customHeight="1" x14ac:dyDescent="0.3">
      <c r="B15" s="3">
        <v>7</v>
      </c>
      <c r="C15" s="44"/>
      <c r="D15" s="42"/>
      <c r="E15" s="42"/>
      <c r="F15" s="46"/>
      <c r="G15" s="53"/>
      <c r="H15" s="56"/>
      <c r="I15" s="56"/>
      <c r="J15" s="33"/>
      <c r="K15" s="33"/>
      <c r="L15" s="33"/>
      <c r="M15" s="26"/>
    </row>
    <row r="16" spans="2:13" ht="25.2" customHeight="1" x14ac:dyDescent="0.3">
      <c r="B16" s="3"/>
      <c r="C16" s="44"/>
      <c r="D16" s="42"/>
      <c r="E16" s="42"/>
      <c r="F16" s="47"/>
      <c r="G16" s="67" t="s">
        <v>49</v>
      </c>
      <c r="H16" s="68"/>
      <c r="I16" s="69"/>
      <c r="J16" s="27"/>
      <c r="K16" s="27"/>
      <c r="L16" s="27"/>
      <c r="M16" s="26"/>
    </row>
    <row r="17" spans="2:14" ht="36.6" customHeight="1" x14ac:dyDescent="0.3">
      <c r="B17" s="3">
        <v>8</v>
      </c>
      <c r="C17" s="44"/>
      <c r="D17" s="42"/>
      <c r="E17" s="42"/>
      <c r="F17" s="48" t="s">
        <v>41</v>
      </c>
      <c r="G17" s="63" t="s">
        <v>52</v>
      </c>
      <c r="H17" s="60" t="s">
        <v>46</v>
      </c>
      <c r="I17" s="60">
        <v>1</v>
      </c>
      <c r="J17" s="34"/>
      <c r="K17" s="34"/>
      <c r="L17" s="34"/>
      <c r="M17" s="26"/>
    </row>
    <row r="18" spans="2:14" ht="22.2" customHeight="1" x14ac:dyDescent="0.3">
      <c r="B18" s="3">
        <v>9</v>
      </c>
      <c r="C18" s="44"/>
      <c r="D18" s="42"/>
      <c r="E18" s="42"/>
      <c r="F18" s="49"/>
      <c r="G18" s="64"/>
      <c r="H18" s="61"/>
      <c r="I18" s="61"/>
      <c r="J18" s="35"/>
      <c r="K18" s="35"/>
      <c r="L18" s="35"/>
      <c r="M18" s="26"/>
      <c r="N18" s="26"/>
    </row>
    <row r="19" spans="2:14" ht="125.4" customHeight="1" x14ac:dyDescent="0.3">
      <c r="B19" s="3">
        <v>10</v>
      </c>
      <c r="C19" s="44"/>
      <c r="D19" s="42"/>
      <c r="E19" s="42"/>
      <c r="F19" s="49"/>
      <c r="G19" s="65"/>
      <c r="H19" s="62"/>
      <c r="I19" s="62"/>
      <c r="J19" s="36"/>
      <c r="K19" s="36"/>
      <c r="L19" s="36"/>
      <c r="N19" s="26"/>
    </row>
    <row r="20" spans="2:14" ht="25.2" customHeight="1" x14ac:dyDescent="0.3">
      <c r="B20" s="3"/>
      <c r="C20" s="44"/>
      <c r="D20" s="42"/>
      <c r="E20" s="42"/>
      <c r="F20" s="50"/>
      <c r="G20" s="70" t="s">
        <v>49</v>
      </c>
      <c r="H20" s="71"/>
      <c r="I20" s="72"/>
      <c r="J20" s="28"/>
      <c r="K20" s="30"/>
      <c r="L20" s="28"/>
      <c r="M20" s="26"/>
      <c r="N20" s="26"/>
    </row>
    <row r="21" spans="2:14" ht="24.6" customHeight="1" x14ac:dyDescent="0.3">
      <c r="B21" s="66"/>
      <c r="C21" s="66"/>
      <c r="D21" s="66"/>
      <c r="E21" s="66"/>
      <c r="F21" s="23"/>
      <c r="G21" s="25" t="s">
        <v>50</v>
      </c>
      <c r="H21" s="25"/>
      <c r="I21" s="25"/>
      <c r="J21" s="29"/>
      <c r="K21" s="29"/>
      <c r="L21" s="29"/>
      <c r="N21" s="26"/>
    </row>
    <row r="22" spans="2:14" ht="54" customHeight="1" x14ac:dyDescent="0.3">
      <c r="B22" s="6"/>
      <c r="C22" s="7"/>
      <c r="D22" s="8"/>
      <c r="E22" s="9"/>
      <c r="F22" s="22"/>
      <c r="G22" s="11"/>
      <c r="H22" s="11"/>
      <c r="I22" s="11"/>
      <c r="J22" s="10"/>
      <c r="K22" s="10"/>
      <c r="L22" s="10"/>
    </row>
    <row r="23" spans="2:14" s="2" customFormat="1" x14ac:dyDescent="0.3">
      <c r="C23"/>
      <c r="D23"/>
      <c r="E23" s="4"/>
      <c r="F23" s="20"/>
      <c r="G23" s="5"/>
      <c r="H23" s="5"/>
      <c r="I23" s="5"/>
      <c r="J23" s="5"/>
      <c r="K23" s="5"/>
      <c r="L23" s="5"/>
    </row>
    <row r="24" spans="2:14" s="2" customFormat="1" x14ac:dyDescent="0.3">
      <c r="C24"/>
      <c r="D24"/>
      <c r="E24" s="4"/>
      <c r="F24" s="20"/>
      <c r="G24" s="5"/>
      <c r="H24" s="5"/>
      <c r="I24" s="5"/>
      <c r="J24" s="5"/>
      <c r="K24" s="5"/>
      <c r="L24" s="5"/>
    </row>
    <row r="25" spans="2:14" s="2" customFormat="1" x14ac:dyDescent="0.3">
      <c r="C25"/>
      <c r="D25"/>
      <c r="E25" s="4"/>
      <c r="F25" s="20"/>
      <c r="G25" s="24"/>
      <c r="H25" s="24"/>
      <c r="I25" s="24"/>
      <c r="J25" s="24"/>
      <c r="K25" s="24"/>
      <c r="L25" s="5"/>
    </row>
    <row r="27" spans="2:14" x14ac:dyDescent="0.3">
      <c r="D27" s="13"/>
      <c r="M27" s="2"/>
    </row>
  </sheetData>
  <mergeCells count="33">
    <mergeCell ref="I17:I19"/>
    <mergeCell ref="K9:K15"/>
    <mergeCell ref="K17:K19"/>
    <mergeCell ref="G17:G19"/>
    <mergeCell ref="B21:E21"/>
    <mergeCell ref="G16:I16"/>
    <mergeCell ref="G20:I20"/>
    <mergeCell ref="H17:H19"/>
    <mergeCell ref="B3:L3"/>
    <mergeCell ref="J5:J7"/>
    <mergeCell ref="D5:D7"/>
    <mergeCell ref="C5:C7"/>
    <mergeCell ref="E5:E7"/>
    <mergeCell ref="L5:L7"/>
    <mergeCell ref="B5:B7"/>
    <mergeCell ref="H5:H7"/>
    <mergeCell ref="I5:I7"/>
    <mergeCell ref="L9:L15"/>
    <mergeCell ref="J17:J19"/>
    <mergeCell ref="L17:L19"/>
    <mergeCell ref="B2:L2"/>
    <mergeCell ref="K5:K7"/>
    <mergeCell ref="E9:E20"/>
    <mergeCell ref="D9:D20"/>
    <mergeCell ref="C9:C20"/>
    <mergeCell ref="G5:G7"/>
    <mergeCell ref="F5:F7"/>
    <mergeCell ref="F9:F16"/>
    <mergeCell ref="F17:F20"/>
    <mergeCell ref="G9:G15"/>
    <mergeCell ref="H9:H15"/>
    <mergeCell ref="I9:I15"/>
    <mergeCell ref="J9:J15"/>
  </mergeCells>
  <pageMargins left="0.25" right="0.25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4105-036C-45D8-A162-A7F53985DB22}">
  <dimension ref="A1:M18"/>
  <sheetViews>
    <sheetView topLeftCell="D10" workbookViewId="0">
      <selection activeCell="I12" sqref="I12"/>
    </sheetView>
  </sheetViews>
  <sheetFormatPr defaultRowHeight="14.4" x14ac:dyDescent="0.3"/>
  <cols>
    <col min="7" max="7" width="15.77734375" bestFit="1" customWidth="1"/>
    <col min="12" max="12" width="10.33203125" bestFit="1" customWidth="1"/>
  </cols>
  <sheetData>
    <row r="1" spans="1:13" ht="15" thickBot="1" x14ac:dyDescent="0.35">
      <c r="A1" s="14">
        <v>323.13</v>
      </c>
    </row>
    <row r="2" spans="1:13" ht="15" thickBot="1" x14ac:dyDescent="0.35">
      <c r="A2" s="15">
        <v>264.31</v>
      </c>
    </row>
    <row r="3" spans="1:13" ht="15" thickBot="1" x14ac:dyDescent="0.35">
      <c r="A3" s="15">
        <v>221.63</v>
      </c>
      <c r="F3" s="73" t="s">
        <v>5</v>
      </c>
      <c r="G3" s="73" t="s">
        <v>6</v>
      </c>
      <c r="H3" s="73" t="s">
        <v>7</v>
      </c>
      <c r="I3" s="73" t="s">
        <v>8</v>
      </c>
      <c r="J3" s="16" t="s">
        <v>9</v>
      </c>
    </row>
    <row r="4" spans="1:13" ht="58.2" thickBot="1" x14ac:dyDescent="0.35">
      <c r="A4" s="15">
        <v>271.95999999999998</v>
      </c>
      <c r="B4">
        <f>A4-81.03</f>
        <v>190.92999999999998</v>
      </c>
      <c r="F4" s="74"/>
      <c r="G4" s="74"/>
      <c r="H4" s="74"/>
      <c r="I4" s="74"/>
      <c r="J4" s="17" t="s">
        <v>10</v>
      </c>
    </row>
    <row r="5" spans="1:13" ht="43.8" thickBot="1" x14ac:dyDescent="0.35">
      <c r="F5" s="15" t="s">
        <v>11</v>
      </c>
      <c r="G5" s="18">
        <v>44929</v>
      </c>
      <c r="H5" s="19" t="s">
        <v>12</v>
      </c>
      <c r="I5" s="19">
        <v>2185.7399999999998</v>
      </c>
      <c r="J5" s="19">
        <v>1000</v>
      </c>
      <c r="L5" t="s">
        <v>32</v>
      </c>
      <c r="M5">
        <f>J6+J7+J9+J11</f>
        <v>4000</v>
      </c>
    </row>
    <row r="6" spans="1:13" ht="29.4" thickBot="1" x14ac:dyDescent="0.35">
      <c r="F6" s="15" t="s">
        <v>13</v>
      </c>
      <c r="G6" s="18">
        <v>44940</v>
      </c>
      <c r="H6" s="19" t="s">
        <v>14</v>
      </c>
      <c r="I6" s="19">
        <v>1233.8900000000001</v>
      </c>
      <c r="J6" s="19">
        <v>500</v>
      </c>
      <c r="L6" t="s">
        <v>33</v>
      </c>
      <c r="M6">
        <f>J12</f>
        <v>1000</v>
      </c>
    </row>
    <row r="7" spans="1:13" ht="29.4" thickBot="1" x14ac:dyDescent="0.35">
      <c r="F7" s="15" t="s">
        <v>15</v>
      </c>
      <c r="G7" s="18">
        <v>44982</v>
      </c>
      <c r="H7" s="19" t="s">
        <v>14</v>
      </c>
      <c r="I7" s="19">
        <v>1921.71</v>
      </c>
      <c r="J7" s="19">
        <v>1500</v>
      </c>
      <c r="L7" t="s">
        <v>34</v>
      </c>
      <c r="M7">
        <f>J13+J14+J15+J16</f>
        <v>1000</v>
      </c>
    </row>
    <row r="8" spans="1:13" ht="43.8" thickBot="1" x14ac:dyDescent="0.35">
      <c r="F8" s="15" t="s">
        <v>16</v>
      </c>
      <c r="G8" s="18">
        <v>44960</v>
      </c>
      <c r="H8" s="19" t="s">
        <v>12</v>
      </c>
      <c r="I8" s="19">
        <v>4376</v>
      </c>
      <c r="J8" s="19">
        <v>2500</v>
      </c>
      <c r="L8" t="s">
        <v>35</v>
      </c>
      <c r="M8">
        <f>J5+J8+J10</f>
        <v>4000</v>
      </c>
    </row>
    <row r="9" spans="1:13" ht="29.4" thickBot="1" x14ac:dyDescent="0.35">
      <c r="F9" s="15" t="s">
        <v>17</v>
      </c>
      <c r="G9" s="18">
        <v>44873</v>
      </c>
      <c r="H9" s="19" t="s">
        <v>18</v>
      </c>
      <c r="I9" s="19">
        <v>1131.8399999999999</v>
      </c>
      <c r="J9" s="19">
        <v>1000</v>
      </c>
    </row>
    <row r="10" spans="1:13" ht="43.8" thickBot="1" x14ac:dyDescent="0.35">
      <c r="F10" s="15" t="s">
        <v>19</v>
      </c>
      <c r="G10" s="18">
        <v>44869</v>
      </c>
      <c r="H10" s="19" t="s">
        <v>20</v>
      </c>
      <c r="I10" s="19">
        <v>1064.3900000000001</v>
      </c>
      <c r="J10" s="19">
        <v>500</v>
      </c>
      <c r="L10" t="s">
        <v>36</v>
      </c>
      <c r="M10">
        <f>SUM(M5:M9)</f>
        <v>10000</v>
      </c>
    </row>
    <row r="11" spans="1:13" ht="29.4" thickBot="1" x14ac:dyDescent="0.35">
      <c r="F11" s="15" t="s">
        <v>21</v>
      </c>
      <c r="G11" s="18">
        <v>44904</v>
      </c>
      <c r="H11" s="19" t="s">
        <v>22</v>
      </c>
      <c r="I11" s="19">
        <v>1395.43</v>
      </c>
      <c r="J11" s="19">
        <v>1000</v>
      </c>
    </row>
    <row r="12" spans="1:13" ht="72.599999999999994" thickBot="1" x14ac:dyDescent="0.35">
      <c r="F12" s="15" t="s">
        <v>23</v>
      </c>
      <c r="G12" s="18">
        <v>44910</v>
      </c>
      <c r="H12" s="19" t="s">
        <v>24</v>
      </c>
      <c r="I12" s="19">
        <v>1947.23</v>
      </c>
      <c r="J12" s="19">
        <v>1000</v>
      </c>
    </row>
    <row r="13" spans="1:13" ht="43.8" thickBot="1" x14ac:dyDescent="0.35">
      <c r="F13" s="15" t="s">
        <v>25</v>
      </c>
      <c r="G13" s="18">
        <v>44861</v>
      </c>
      <c r="H13" s="19" t="s">
        <v>26</v>
      </c>
      <c r="I13" s="19">
        <v>323.13</v>
      </c>
      <c r="J13" s="19">
        <v>323.13</v>
      </c>
    </row>
    <row r="14" spans="1:13" ht="43.8" thickBot="1" x14ac:dyDescent="0.35">
      <c r="F14" s="15" t="s">
        <v>27</v>
      </c>
      <c r="G14" s="18">
        <v>44902</v>
      </c>
      <c r="H14" s="19" t="s">
        <v>28</v>
      </c>
      <c r="I14" s="19">
        <v>264.31</v>
      </c>
      <c r="J14" s="19">
        <v>264.31</v>
      </c>
    </row>
    <row r="15" spans="1:13" ht="43.8" thickBot="1" x14ac:dyDescent="0.35">
      <c r="F15" s="15" t="s">
        <v>29</v>
      </c>
      <c r="G15" s="18">
        <v>44918</v>
      </c>
      <c r="H15" s="19" t="s">
        <v>28</v>
      </c>
      <c r="I15" s="19">
        <v>221.63</v>
      </c>
      <c r="J15" s="19">
        <v>221.63</v>
      </c>
    </row>
    <row r="16" spans="1:13" ht="43.8" thickBot="1" x14ac:dyDescent="0.35">
      <c r="F16" s="15" t="s">
        <v>30</v>
      </c>
      <c r="G16" s="18">
        <v>44965</v>
      </c>
      <c r="H16" s="19" t="s">
        <v>28</v>
      </c>
      <c r="I16" s="19">
        <v>271.95999999999998</v>
      </c>
      <c r="J16" s="19">
        <v>190.93</v>
      </c>
    </row>
    <row r="17" spans="6:10" ht="15" thickBot="1" x14ac:dyDescent="0.35">
      <c r="F17" s="15"/>
      <c r="G17" s="19"/>
      <c r="H17" s="19"/>
      <c r="I17" s="19"/>
      <c r="J17" s="19"/>
    </row>
    <row r="18" spans="6:10" ht="15" thickBot="1" x14ac:dyDescent="0.35">
      <c r="F18" s="75"/>
      <c r="G18" s="76"/>
      <c r="H18" s="77"/>
      <c r="I18" s="19" t="s">
        <v>31</v>
      </c>
      <c r="J18" s="19">
        <v>10000</v>
      </c>
    </row>
  </sheetData>
  <mergeCells count="5">
    <mergeCell ref="F3:F4"/>
    <mergeCell ref="G3:G4"/>
    <mergeCell ref="H3:H4"/>
    <mergeCell ref="I3:I4"/>
    <mergeCell ref="F18:H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41B777CDAB5E4593D0335794B4DDA3" ma:contentTypeVersion="13" ma:contentTypeDescription="Utwórz nowy dokument." ma:contentTypeScope="" ma:versionID="428bd91469e5fcaa16fb01bcda930a0f">
  <xsd:schema xmlns:xsd="http://www.w3.org/2001/XMLSchema" xmlns:xs="http://www.w3.org/2001/XMLSchema" xmlns:p="http://schemas.microsoft.com/office/2006/metadata/properties" xmlns:ns3="55ad5d2a-a876-44f2-b3a5-e7f5f85ae370" xmlns:ns4="4dbc085c-6243-49dc-aaac-bcd93bcca686" targetNamespace="http://schemas.microsoft.com/office/2006/metadata/properties" ma:root="true" ma:fieldsID="b4b175637e6bcf2a2b97e5bd05ce4c2c" ns3:_="" ns4:_="">
    <xsd:import namespace="55ad5d2a-a876-44f2-b3a5-e7f5f85ae370"/>
    <xsd:import namespace="4dbc085c-6243-49dc-aaac-bcd93bcca6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d5d2a-a876-44f2-b3a5-e7f5f85ae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c085c-6243-49dc-aaac-bcd93bcca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F8CB88-0EB0-4DC9-84C3-396287F95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d5d2a-a876-44f2-b3a5-e7f5f85ae370"/>
    <ds:schemaRef ds:uri="4dbc085c-6243-49dc-aaac-bcd93bcca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FD239-AA8A-4F05-83D1-72CF3B3CEC5E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dbc085c-6243-49dc-aaac-bcd93bcca686"/>
    <ds:schemaRef ds:uri="55ad5d2a-a876-44f2-b3a5-e7f5f85ae37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5E759C-A989-455B-9DD7-D6B1B1AC4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2022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Sakowska</dc:creator>
  <cp:lastModifiedBy>Marcin</cp:lastModifiedBy>
  <cp:lastPrinted>2025-04-14T11:02:50Z</cp:lastPrinted>
  <dcterms:created xsi:type="dcterms:W3CDTF">2017-10-09T09:28:40Z</dcterms:created>
  <dcterms:modified xsi:type="dcterms:W3CDTF">2025-04-30T06:07:07Z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0x0101007141B777CDAB5E4593D0335794B4DDA3</vt:lpwstr>
  </property>
</Properties>
</file>